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Fig 6.7" sheetId="1" r:id="rId1"/>
    <sheet name="Fig 6.8" sheetId="2" r:id="rId2"/>
    <sheet name="Fig 6.9" sheetId="3" r:id="rId3"/>
    <sheet name="Route 1" sheetId="4" r:id="rId4"/>
    <sheet name="Route 2" sheetId="5" r:id="rId5"/>
    <sheet name="Route 3" sheetId="6" r:id="rId6"/>
    <sheet name="Route 4" sheetId="7" r:id="rId7"/>
    <sheet name="Route 5" sheetId="8" r:id="rId8"/>
    <sheet name="Route 6" sheetId="9" r:id="rId9"/>
  </sheets>
  <definedNames/>
  <calcPr fullCalcOnLoad="1"/>
</workbook>
</file>

<file path=xl/sharedStrings.xml><?xml version="1.0" encoding="utf-8"?>
<sst xmlns="http://schemas.openxmlformats.org/spreadsheetml/2006/main" count="114" uniqueCount="29">
  <si>
    <t>X</t>
  </si>
  <si>
    <t>Y</t>
  </si>
  <si>
    <t>Route Miles</t>
  </si>
  <si>
    <t>Stem Miles</t>
  </si>
  <si>
    <t>Raw Totals</t>
  </si>
  <si>
    <t>You take this route 10x</t>
  </si>
  <si>
    <t>&lt;&lt;-- need to count up and back</t>
  </si>
  <si>
    <t>Fair comparison</t>
  </si>
  <si>
    <t>% Difference</t>
  </si>
  <si>
    <t>Factor</t>
  </si>
  <si>
    <t>You take this route 3x</t>
  </si>
  <si>
    <t>How to Read this Sheet:</t>
  </si>
  <si>
    <t>In the upper left, we have the order of the stops, and their X-Y coordinates</t>
  </si>
  <si>
    <t>The "Route Miles" column shows the distance between two stops</t>
  </si>
  <si>
    <t>The "Stem Miles" column shows the distance to the point from the depot at (0,0)</t>
  </si>
  <si>
    <t>Stop #</t>
  </si>
  <si>
    <t>&lt;&lt;--Raw Totals</t>
  </si>
  <si>
    <t>Row 14, labeled "Raw Totals" sums up the total route miles and stem miles</t>
  </si>
  <si>
    <t>You take this route 3x ---&gt;&gt;&gt;&gt;</t>
  </si>
  <si>
    <t>Row 15, labeled "You take this route 3x" means that with 3 stops, you need to run this route 3 times</t>
  </si>
  <si>
    <t>Row 16, labeled "need to count…" shows the total distance out to the customer and back</t>
  </si>
  <si>
    <t>We need to count the distance out and back because we assume the truck returns to the depot</t>
  </si>
  <si>
    <t>Our assumption is that each customer will receive the same amount of product with each mode</t>
  </si>
  <si>
    <t xml:space="preserve">Row 17 summarizes the total distance between the two approaches.  </t>
  </si>
  <si>
    <t>You should drive further on the routes vs out and back</t>
  </si>
  <si>
    <t>Rows 18 and 19 develop our factor</t>
  </si>
  <si>
    <t>This is one approach, you can make different assumptions depending on your situation</t>
  </si>
  <si>
    <t>The other tabs are structured the same way.  If you create new routes, be careful of the Row 15 factor.  This needs to equal the number of customers</t>
  </si>
  <si>
    <t>We change the number of customers in some of the other examples.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</si>
</sst>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sz val="8"/>
      <name val="Arial"/>
      <family val="2"/>
    </font>
    <font>
      <sz val="10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9" fontId="0" fillId="0" borderId="0" xfId="57" applyAlignment="1">
      <alignment/>
    </xf>
    <xf numFmtId="2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 6.7'!$B$2:$B$13</c:f>
              <c:numCache/>
            </c:numRef>
          </c:xVal>
          <c:yVal>
            <c:numRef>
              <c:f>'Fig 6.7'!$C$2:$C$13</c:f>
              <c:numCache/>
            </c:numRef>
          </c:yVal>
          <c:smooth val="0"/>
        </c:ser>
        <c:axId val="40385198"/>
        <c:axId val="27922463"/>
      </c:scatterChart>
      <c:valAx>
        <c:axId val="40385198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 val="autoZero"/>
        <c:crossBetween val="midCat"/>
        <c:dispUnits/>
      </c:valAx>
      <c:valAx>
        <c:axId val="27922463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85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 6.8'!$B$2:$B$13</c:f>
              <c:numCache/>
            </c:numRef>
          </c:xVal>
          <c:yVal>
            <c:numRef>
              <c:f>'Fig 6.8'!$C$2:$C$13</c:f>
              <c:numCache/>
            </c:numRef>
          </c:yVal>
          <c:smooth val="0"/>
        </c:ser>
        <c:axId val="49975576"/>
        <c:axId val="47127001"/>
      </c:scatterChart>
      <c:valAx>
        <c:axId val="49975576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001"/>
        <c:crosses val="autoZero"/>
        <c:crossBetween val="midCat"/>
        <c:dispUnits/>
      </c:valAx>
      <c:valAx>
        <c:axId val="47127001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 6.9'!$B$2:$B$13</c:f>
              <c:numCache/>
            </c:numRef>
          </c:xVal>
          <c:yVal>
            <c:numRef>
              <c:f>'Fig 6.9'!$C$2:$C$13</c:f>
              <c:numCache/>
            </c:numRef>
          </c:yVal>
          <c:smooth val="0"/>
        </c:ser>
        <c:axId val="21489826"/>
        <c:axId val="59190707"/>
      </c:scatterChart>
      <c:valAx>
        <c:axId val="21489826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 val="autoZero"/>
        <c:crossBetween val="midCat"/>
        <c:dispUnits/>
      </c:valAx>
      <c:valAx>
        <c:axId val="59190707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9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'Route 1'!$B$2:$B$13</c:f>
              <c:numCache/>
            </c:numRef>
          </c:xVal>
          <c:yVal>
            <c:numRef>
              <c:f>'Route 1'!$C$2:$C$13</c:f>
              <c:numCache/>
            </c:numRef>
          </c:yVal>
          <c:smooth val="0"/>
        </c:ser>
        <c:axId val="62954316"/>
        <c:axId val="29717933"/>
      </c:scatterChart>
      <c:val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 val="autoZero"/>
        <c:crossBetween val="midCat"/>
        <c:dispUnits/>
      </c:valAx>
      <c:valAx>
        <c:axId val="29717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'Route 2'!$B$2:$B$13</c:f>
              <c:numCache/>
            </c:numRef>
          </c:xVal>
          <c:yVal>
            <c:numRef>
              <c:f>'Route 2'!$C$2:$C$13</c:f>
              <c:numCache/>
            </c:numRef>
          </c:yVal>
          <c:smooth val="0"/>
        </c:ser>
        <c:axId val="66134806"/>
        <c:axId val="58342343"/>
      </c:scatterChart>
      <c:valAx>
        <c:axId val="66134806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 val="autoZero"/>
        <c:crossBetween val="midCat"/>
        <c:dispUnits/>
      </c:valAx>
      <c:valAx>
        <c:axId val="58342343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'Route 3'!$B$2:$B$13</c:f>
              <c:numCache/>
            </c:numRef>
          </c:xVal>
          <c:yVal>
            <c:numRef>
              <c:f>'Route 3'!$C$2:$C$13</c:f>
              <c:numCache/>
            </c:numRef>
          </c:yVal>
          <c:smooth val="0"/>
        </c:ser>
        <c:axId val="55319040"/>
        <c:axId val="28109313"/>
      </c:scatterChart>
      <c:valAx>
        <c:axId val="55319040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 val="autoZero"/>
        <c:crossBetween val="midCat"/>
        <c:dispUnits/>
      </c:valAx>
      <c:valAx>
        <c:axId val="28109313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'Route 4'!$B$2:$B$13</c:f>
              <c:numCache/>
            </c:numRef>
          </c:xVal>
          <c:yVal>
            <c:numRef>
              <c:f>'Route 4'!$C$2:$C$13</c:f>
              <c:numCache/>
            </c:numRef>
          </c:yVal>
          <c:smooth val="0"/>
        </c:ser>
        <c:axId val="51657226"/>
        <c:axId val="62261851"/>
      </c:scatterChart>
      <c:valAx>
        <c:axId val="51657226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 val="autoZero"/>
        <c:crossBetween val="midCat"/>
        <c:dispUnits/>
      </c:valAx>
      <c:valAx>
        <c:axId val="62261851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'Route 5'!$B$2:$B$13</c:f>
              <c:numCache/>
            </c:numRef>
          </c:xVal>
          <c:yVal>
            <c:numRef>
              <c:f>'Route 5'!$C$2:$C$13</c:f>
              <c:numCache/>
            </c:numRef>
          </c:yVal>
          <c:smooth val="0"/>
        </c:ser>
        <c:axId val="23485748"/>
        <c:axId val="10045141"/>
      </c:scatterChart>
      <c:valAx>
        <c:axId val="23485748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 val="autoZero"/>
        <c:crossBetween val="midCat"/>
        <c:dispUnits/>
      </c:valAx>
      <c:valAx>
        <c:axId val="10045141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925"/>
          <c:w val="0.96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'Route 6'!$B$2:$B$13</c:f>
              <c:numCache/>
            </c:numRef>
          </c:xVal>
          <c:yVal>
            <c:numRef>
              <c:f>'Route 6'!$C$2:$C$13</c:f>
              <c:numCache/>
            </c:numRef>
          </c:yVal>
          <c:smooth val="0"/>
        </c:ser>
        <c:axId val="23297406"/>
        <c:axId val="8350063"/>
      </c:scatterChart>
      <c:valAx>
        <c:axId val="23297406"/>
        <c:scaling>
          <c:orientation val="minMax"/>
          <c:max val="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 val="autoZero"/>
        <c:crossBetween val="midCat"/>
        <c:dispUnits/>
      </c:valAx>
      <c:valAx>
        <c:axId val="8350063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133350</xdr:rowOff>
    </xdr:from>
    <xdr:to>
      <xdr:col>17</xdr:col>
      <xdr:colOff>76200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343525" y="133350"/>
        <a:ext cx="5962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6</v>
      </c>
      <c r="C3">
        <v>6</v>
      </c>
      <c r="D3" s="1">
        <f>SQRT((B3-B2)^2+(C3-C2)^2)</f>
        <v>8.48528137423857</v>
      </c>
      <c r="E3" s="1">
        <f>SQRT((B3-B$2)^2+(C3-C$2)^2)</f>
        <v>8.48528137423857</v>
      </c>
    </row>
    <row r="4" spans="1:5" ht="12.75">
      <c r="A4">
        <v>2</v>
      </c>
      <c r="B4">
        <v>5</v>
      </c>
      <c r="C4">
        <v>10</v>
      </c>
      <c r="D4" s="1">
        <f>SQRT((B4-B3)^2+(C4-C3)^2)</f>
        <v>4.123105625617661</v>
      </c>
      <c r="E4" s="1">
        <f>SQRT((B4-B$2)^2+(C4-C$2)^2)</f>
        <v>11.180339887498949</v>
      </c>
    </row>
    <row r="5" spans="1:5" ht="12.75">
      <c r="A5">
        <v>3</v>
      </c>
      <c r="B5">
        <v>3</v>
      </c>
      <c r="C5">
        <v>8</v>
      </c>
      <c r="D5" s="1">
        <f>SQRT((B5-B4)^2+(C5-C4)^2)</f>
        <v>2.8284271247461903</v>
      </c>
      <c r="E5" s="1">
        <f>SQRT((B5-B$2)^2+(C5-C$2)^2)</f>
        <v>8.54400374531753</v>
      </c>
    </row>
    <row r="6" spans="1:5" ht="12.75">
      <c r="A6">
        <v>4</v>
      </c>
      <c r="B6">
        <v>0</v>
      </c>
      <c r="C6">
        <v>0</v>
      </c>
      <c r="D6" s="1">
        <f>SQRT((B6-B5)^2+(C6-C5)^2)</f>
        <v>8.54400374531753</v>
      </c>
      <c r="E6" s="1">
        <f>SQRT((B6-B$2)^2+(C6-C$2)^2)</f>
        <v>0</v>
      </c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6" ht="12.75">
      <c r="D14" s="1">
        <f>SUM(D3:D13)</f>
        <v>23.98081786991995</v>
      </c>
      <c r="E14" s="1">
        <f>SUM(E3:E13)</f>
        <v>28.209625007055052</v>
      </c>
      <c r="F14" s="8" t="s">
        <v>16</v>
      </c>
    </row>
    <row r="15" spans="1:4" ht="12.75">
      <c r="A15" s="8" t="s">
        <v>18</v>
      </c>
      <c r="D15" s="1">
        <f>D14*3</f>
        <v>71.94245360975985</v>
      </c>
    </row>
    <row r="16" spans="5:6" ht="12.75">
      <c r="E16" s="1">
        <f>E14*2</f>
        <v>56.419250014110105</v>
      </c>
      <c r="F16" s="8" t="s">
        <v>6</v>
      </c>
    </row>
    <row r="17" spans="2:5" ht="12.75">
      <c r="B17" t="s">
        <v>7</v>
      </c>
      <c r="D17" s="4">
        <f>D15</f>
        <v>71.94245360975985</v>
      </c>
      <c r="E17" s="2">
        <f>E16</f>
        <v>56.419250014110105</v>
      </c>
    </row>
    <row r="18" spans="2:5" ht="12.75">
      <c r="B18" t="s">
        <v>8</v>
      </c>
      <c r="E18" s="3">
        <f>(E17-D17)/D17</f>
        <v>-0.2157725072855152</v>
      </c>
    </row>
    <row r="19" spans="2:5" ht="12.75">
      <c r="B19" t="s">
        <v>9</v>
      </c>
      <c r="E19" s="1">
        <f>D17/E17</f>
        <v>1.2751401975702883</v>
      </c>
    </row>
    <row r="22" ht="12.75">
      <c r="A22" s="5" t="s">
        <v>11</v>
      </c>
    </row>
    <row r="23" ht="12.75">
      <c r="A23" s="5" t="s">
        <v>12</v>
      </c>
    </row>
    <row r="24" ht="12.75">
      <c r="A24" s="5" t="s">
        <v>13</v>
      </c>
    </row>
    <row r="25" ht="12.75">
      <c r="A25" s="5" t="s">
        <v>14</v>
      </c>
    </row>
    <row r="26" ht="12.75">
      <c r="A26" s="5" t="s">
        <v>17</v>
      </c>
    </row>
    <row r="27" ht="12.75">
      <c r="A27" s="5" t="s">
        <v>19</v>
      </c>
    </row>
    <row r="28" ht="12.75">
      <c r="A28" s="5" t="s">
        <v>20</v>
      </c>
    </row>
    <row r="29" ht="12.75">
      <c r="A29" s="5" t="s">
        <v>21</v>
      </c>
    </row>
    <row r="30" ht="12.75">
      <c r="A30" s="5" t="s">
        <v>22</v>
      </c>
    </row>
    <row r="31" ht="12.75">
      <c r="A31" s="5" t="s">
        <v>23</v>
      </c>
    </row>
    <row r="32" ht="12.75">
      <c r="A32" s="5" t="s">
        <v>24</v>
      </c>
    </row>
    <row r="33" ht="12.75">
      <c r="A33" s="5" t="s">
        <v>25</v>
      </c>
    </row>
    <row r="35" ht="12.75">
      <c r="A35" s="5" t="s">
        <v>26</v>
      </c>
    </row>
    <row r="37" ht="12.75">
      <c r="A37" s="5" t="s">
        <v>27</v>
      </c>
    </row>
    <row r="38" ht="12.75">
      <c r="A38" s="5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6</v>
      </c>
      <c r="C3">
        <v>6</v>
      </c>
      <c r="D3" s="1">
        <f>SQRT((B3-B2)^2+(C3-C2)^2)</f>
        <v>8.48528137423857</v>
      </c>
      <c r="E3" s="1">
        <f>SQRT((B3-B$2)^2+(C3-C$2)^2)</f>
        <v>8.48528137423857</v>
      </c>
    </row>
    <row r="4" spans="1:5" ht="12.75">
      <c r="A4">
        <v>2</v>
      </c>
      <c r="B4">
        <v>6.1</v>
      </c>
      <c r="C4">
        <v>5.9</v>
      </c>
      <c r="D4" s="1">
        <f>SQRT((B4-B3)^2+(C4-C3)^2)</f>
        <v>0.141421356237309</v>
      </c>
      <c r="E4" s="1">
        <f>SQRT((B4-B$2)^2+(C4-C$2)^2)</f>
        <v>8.486459803710849</v>
      </c>
    </row>
    <row r="5" spans="1:5" ht="12.75">
      <c r="A5">
        <v>3</v>
      </c>
      <c r="B5">
        <v>6</v>
      </c>
      <c r="C5">
        <v>5.8</v>
      </c>
      <c r="D5" s="1">
        <f>SQRT((B5-B4)^2+(C5-C4)^2)</f>
        <v>0.14142135623730964</v>
      </c>
      <c r="E5" s="1">
        <f>SQRT((B5-B$2)^2+(C5-C$2)^2)</f>
        <v>8.345058418010026</v>
      </c>
    </row>
    <row r="6" spans="1:5" ht="12.75">
      <c r="A6">
        <v>4</v>
      </c>
      <c r="B6">
        <v>0</v>
      </c>
      <c r="C6">
        <v>0</v>
      </c>
      <c r="D6" s="1">
        <f>SQRT((B6-B5)^2+(C6-C5)^2)</f>
        <v>8.345058418010026</v>
      </c>
      <c r="E6" s="1">
        <f>SQRT((B6-B$2)^2+(C6-C$2)^2)</f>
        <v>0</v>
      </c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6" ht="12.75">
      <c r="D14" s="1">
        <f>SUM(D3:D13)</f>
        <v>17.113182504723213</v>
      </c>
      <c r="E14" s="1">
        <f>SUM(E3:E13)</f>
        <v>25.316799595959445</v>
      </c>
      <c r="F14" s="8" t="s">
        <v>4</v>
      </c>
    </row>
    <row r="15" spans="1:4" ht="12.75">
      <c r="A15" s="8" t="s">
        <v>10</v>
      </c>
      <c r="D15" s="1">
        <f>D14*3</f>
        <v>51.33954751416964</v>
      </c>
    </row>
    <row r="16" spans="5:6" ht="12.75">
      <c r="E16" s="1">
        <f>E14*2</f>
        <v>50.63359919191889</v>
      </c>
      <c r="F16" s="8" t="s">
        <v>6</v>
      </c>
    </row>
    <row r="17" spans="2:5" ht="12.75">
      <c r="B17" t="s">
        <v>7</v>
      </c>
      <c r="D17" s="4">
        <f>D15</f>
        <v>51.33954751416964</v>
      </c>
      <c r="E17" s="2">
        <f>E16</f>
        <v>50.63359919191889</v>
      </c>
    </row>
    <row r="18" spans="2:5" ht="12.75">
      <c r="B18" t="s">
        <v>8</v>
      </c>
      <c r="E18" s="3">
        <f>(E17-D17)/D17</f>
        <v>-0.013750575461458974</v>
      </c>
    </row>
    <row r="19" spans="2:5" ht="12.75">
      <c r="B19" t="s">
        <v>9</v>
      </c>
      <c r="E19" s="1">
        <f>D17/E17</f>
        <v>1.013942289971822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6</v>
      </c>
      <c r="C3">
        <v>2</v>
      </c>
      <c r="D3" s="1">
        <f>SQRT((B3-B2)^2+(C3-C2)^2)</f>
        <v>6.324555320336759</v>
      </c>
      <c r="E3" s="1">
        <f>SQRT((B3-B$2)^2+(C3-C$2)^2)</f>
        <v>6.324555320336759</v>
      </c>
    </row>
    <row r="4" spans="1:5" ht="12.75">
      <c r="A4">
        <v>2</v>
      </c>
      <c r="B4">
        <v>5</v>
      </c>
      <c r="C4">
        <v>10</v>
      </c>
      <c r="D4" s="1">
        <f>SQRT((B4-B3)^2+(C4-C3)^2)</f>
        <v>8.06225774829855</v>
      </c>
      <c r="E4" s="1">
        <f>SQRT((B4-B$2)^2+(C4-C$2)^2)</f>
        <v>11.180339887498949</v>
      </c>
    </row>
    <row r="5" spans="1:5" ht="12.75">
      <c r="A5">
        <v>3</v>
      </c>
      <c r="B5">
        <v>1</v>
      </c>
      <c r="C5">
        <v>7</v>
      </c>
      <c r="D5" s="1">
        <f>SQRT((B5-B4)^2+(C5-C4)^2)</f>
        <v>5</v>
      </c>
      <c r="E5" s="1">
        <f>SQRT((B5-B$2)^2+(C5-C$2)^2)</f>
        <v>7.0710678118654755</v>
      </c>
    </row>
    <row r="6" spans="1:5" ht="12.75">
      <c r="A6">
        <v>4</v>
      </c>
      <c r="B6">
        <v>0</v>
      </c>
      <c r="C6">
        <v>0</v>
      </c>
      <c r="D6" s="1">
        <f>SQRT((B6-B5)^2+(C6-C5)^2)</f>
        <v>7.0710678118654755</v>
      </c>
      <c r="E6" s="1">
        <f>SQRT((B6-B$2)^2+(C6-C$2)^2)</f>
        <v>0</v>
      </c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6" ht="12.75">
      <c r="D14" s="1">
        <f>SUM(D3:D13)</f>
        <v>26.457880880500785</v>
      </c>
      <c r="E14" s="1">
        <f>SUM(E3:E13)</f>
        <v>24.575963019701184</v>
      </c>
      <c r="F14" s="8" t="s">
        <v>4</v>
      </c>
    </row>
    <row r="15" spans="1:4" ht="12.75">
      <c r="A15" s="8" t="s">
        <v>10</v>
      </c>
      <c r="D15" s="1">
        <f>D14*3</f>
        <v>79.37364264150236</v>
      </c>
    </row>
    <row r="16" spans="5:6" ht="12.75">
      <c r="E16" s="1">
        <f>E14*2</f>
        <v>49.15192603940237</v>
      </c>
      <c r="F16" s="8" t="s">
        <v>6</v>
      </c>
    </row>
    <row r="17" spans="2:5" ht="12.75">
      <c r="B17" t="s">
        <v>7</v>
      </c>
      <c r="D17" s="4">
        <f>D15</f>
        <v>79.37364264150236</v>
      </c>
      <c r="E17" s="2">
        <f>E16</f>
        <v>49.15192603940237</v>
      </c>
    </row>
    <row r="18" spans="2:5" ht="12.75">
      <c r="B18" t="s">
        <v>8</v>
      </c>
      <c r="E18" s="3">
        <f>(E17-D17)/D17</f>
        <v>-0.38075254702116773</v>
      </c>
    </row>
    <row r="19" spans="2:5" ht="12.75">
      <c r="B19" t="s">
        <v>9</v>
      </c>
      <c r="E19" s="1">
        <f>D17/E17</f>
        <v>1.6148633235221121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1</v>
      </c>
      <c r="C3">
        <v>6</v>
      </c>
      <c r="D3" s="1">
        <f>SQRT((B3-B2)^2+(C3-C2)^2)</f>
        <v>6.082762530298219</v>
      </c>
      <c r="E3" s="1">
        <f>SQRT((B3-B$2)^2+(C3-C$2)^2)</f>
        <v>6.082762530298219</v>
      </c>
    </row>
    <row r="4" spans="1:5" ht="12.75">
      <c r="A4">
        <v>2</v>
      </c>
      <c r="B4">
        <v>1.5</v>
      </c>
      <c r="C4">
        <v>7</v>
      </c>
      <c r="D4" s="1">
        <f aca="true" t="shared" si="0" ref="D4:D13">SQRT((B4-B3)^2+(C4-C3)^2)</f>
        <v>1.118033988749895</v>
      </c>
      <c r="E4" s="1">
        <f aca="true" t="shared" si="1" ref="E4:E13">SQRT((B4-B$2)^2+(C4-C$2)^2)</f>
        <v>7.158910531638177</v>
      </c>
    </row>
    <row r="5" spans="1:5" ht="12.75">
      <c r="A5">
        <v>3</v>
      </c>
      <c r="B5">
        <v>2</v>
      </c>
      <c r="C5">
        <v>8</v>
      </c>
      <c r="D5" s="1">
        <f t="shared" si="0"/>
        <v>1.118033988749895</v>
      </c>
      <c r="E5" s="1">
        <f t="shared" si="1"/>
        <v>8.246211251235321</v>
      </c>
    </row>
    <row r="6" spans="1:5" ht="12.75">
      <c r="A6">
        <v>4</v>
      </c>
      <c r="B6">
        <v>2.5</v>
      </c>
      <c r="C6">
        <v>9</v>
      </c>
      <c r="D6" s="1">
        <f t="shared" si="0"/>
        <v>1.118033988749895</v>
      </c>
      <c r="E6" s="1">
        <f t="shared" si="1"/>
        <v>9.340770846134703</v>
      </c>
    </row>
    <row r="7" spans="1:5" ht="12.75">
      <c r="A7">
        <v>5</v>
      </c>
      <c r="B7">
        <v>3</v>
      </c>
      <c r="C7">
        <v>10</v>
      </c>
      <c r="D7" s="1">
        <f t="shared" si="0"/>
        <v>1.118033988749895</v>
      </c>
      <c r="E7" s="1">
        <f t="shared" si="1"/>
        <v>10.44030650891055</v>
      </c>
    </row>
    <row r="8" spans="1:5" ht="12.75">
      <c r="A8">
        <v>6</v>
      </c>
      <c r="B8">
        <v>3.5</v>
      </c>
      <c r="C8">
        <v>9</v>
      </c>
      <c r="D8" s="1">
        <f t="shared" si="0"/>
        <v>1.118033988749895</v>
      </c>
      <c r="E8" s="1">
        <f t="shared" si="1"/>
        <v>9.656603957913983</v>
      </c>
    </row>
    <row r="9" spans="1:5" ht="12.75">
      <c r="A9">
        <v>7</v>
      </c>
      <c r="B9">
        <v>4</v>
      </c>
      <c r="C9">
        <v>8.1</v>
      </c>
      <c r="D9" s="1">
        <f t="shared" si="0"/>
        <v>1.0295630140987002</v>
      </c>
      <c r="E9" s="1">
        <f t="shared" si="1"/>
        <v>9.033825324855467</v>
      </c>
    </row>
    <row r="10" spans="1:5" ht="12.75">
      <c r="A10">
        <v>8</v>
      </c>
      <c r="B10">
        <v>4.5</v>
      </c>
      <c r="C10">
        <v>7</v>
      </c>
      <c r="D10" s="1">
        <f t="shared" si="0"/>
        <v>1.2083045973594568</v>
      </c>
      <c r="E10" s="1">
        <f t="shared" si="1"/>
        <v>8.32165848854662</v>
      </c>
    </row>
    <row r="11" spans="1:5" ht="12.75">
      <c r="A11">
        <v>9</v>
      </c>
      <c r="B11">
        <v>5</v>
      </c>
      <c r="C11">
        <v>6</v>
      </c>
      <c r="D11" s="1">
        <f t="shared" si="0"/>
        <v>1.118033988749895</v>
      </c>
      <c r="E11" s="1">
        <f t="shared" si="1"/>
        <v>7.810249675906654</v>
      </c>
    </row>
    <row r="12" spans="1:5" ht="12.75">
      <c r="A12">
        <v>10</v>
      </c>
      <c r="B12">
        <v>6</v>
      </c>
      <c r="C12">
        <v>5</v>
      </c>
      <c r="D12" s="1">
        <f t="shared" si="0"/>
        <v>1.4142135623730951</v>
      </c>
      <c r="E12" s="1">
        <f t="shared" si="1"/>
        <v>7.810249675906654</v>
      </c>
    </row>
    <row r="13" spans="1:5" ht="12.75">
      <c r="A13">
        <v>11</v>
      </c>
      <c r="B13">
        <v>0</v>
      </c>
      <c r="C13">
        <v>0</v>
      </c>
      <c r="D13" s="1">
        <f t="shared" si="0"/>
        <v>7.810249675906654</v>
      </c>
      <c r="E13" s="1">
        <f t="shared" si="1"/>
        <v>0</v>
      </c>
    </row>
    <row r="14" spans="4:6" ht="12.75">
      <c r="D14" s="1">
        <f>SUM(D3:D13)</f>
        <v>24.253297312535494</v>
      </c>
      <c r="E14" s="1">
        <f>SUM(E3:E13)</f>
        <v>83.90154879134636</v>
      </c>
      <c r="F14" s="8" t="s">
        <v>4</v>
      </c>
    </row>
    <row r="15" spans="1:4" ht="12.75">
      <c r="A15" s="8" t="s">
        <v>5</v>
      </c>
      <c r="D15" s="1">
        <f>D14*10</f>
        <v>242.53297312535494</v>
      </c>
    </row>
    <row r="16" spans="5:6" ht="12.75">
      <c r="E16" s="1">
        <f>E14*2</f>
        <v>167.80309758269271</v>
      </c>
      <c r="F16" s="8" t="s">
        <v>6</v>
      </c>
    </row>
    <row r="17" spans="2:5" ht="12.75">
      <c r="B17" t="s">
        <v>7</v>
      </c>
      <c r="D17" s="4">
        <f>D15</f>
        <v>242.53297312535494</v>
      </c>
      <c r="E17" s="2">
        <f>E16</f>
        <v>167.80309758269271</v>
      </c>
    </row>
    <row r="18" spans="2:5" ht="12.75">
      <c r="B18" t="s">
        <v>8</v>
      </c>
      <c r="E18" s="3">
        <f>(E17-D17)/D17</f>
        <v>-0.30812253929711053</v>
      </c>
    </row>
    <row r="19" spans="2:5" ht="12.75">
      <c r="B19" t="s">
        <v>9</v>
      </c>
      <c r="E19" s="1">
        <f>D17/E17</f>
        <v>1.4453426463467733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1</v>
      </c>
      <c r="C3">
        <v>6</v>
      </c>
      <c r="D3" s="1">
        <f>SQRT((B3-B2)^2+(C3-C2)^2)</f>
        <v>6.082762530298219</v>
      </c>
      <c r="E3" s="1">
        <f>SQRT((B3-B$2)^2+(C3-C$2)^2)</f>
        <v>6.082762530298219</v>
      </c>
    </row>
    <row r="4" spans="1:5" ht="12.75">
      <c r="A4">
        <v>2</v>
      </c>
      <c r="B4">
        <v>1</v>
      </c>
      <c r="C4">
        <v>6.1</v>
      </c>
      <c r="D4" s="1">
        <f aca="true" t="shared" si="0" ref="D4:D13">SQRT((B4-B3)^2+(C4-C3)^2)</f>
        <v>0.09999999999999964</v>
      </c>
      <c r="E4" s="1">
        <f aca="true" t="shared" si="1" ref="E4:E13">SQRT((B4-B$2)^2+(C4-C$2)^2)</f>
        <v>6.181423784210236</v>
      </c>
    </row>
    <row r="5" spans="1:5" ht="12.75">
      <c r="A5">
        <v>3</v>
      </c>
      <c r="B5">
        <v>1.1</v>
      </c>
      <c r="C5">
        <v>6.2</v>
      </c>
      <c r="D5" s="1">
        <f t="shared" si="0"/>
        <v>0.14142135623730995</v>
      </c>
      <c r="E5" s="1">
        <f t="shared" si="1"/>
        <v>6.296824596572467</v>
      </c>
    </row>
    <row r="6" spans="1:5" ht="12.75">
      <c r="A6">
        <v>4</v>
      </c>
      <c r="B6">
        <v>1.2</v>
      </c>
      <c r="C6">
        <v>6.3</v>
      </c>
      <c r="D6" s="1">
        <f t="shared" si="0"/>
        <v>0.14142135623730917</v>
      </c>
      <c r="E6" s="1">
        <f t="shared" si="1"/>
        <v>6.413267497929585</v>
      </c>
    </row>
    <row r="7" spans="1:5" ht="12.75">
      <c r="A7">
        <v>5</v>
      </c>
      <c r="B7">
        <v>1.3</v>
      </c>
      <c r="C7">
        <v>6.3</v>
      </c>
      <c r="D7" s="1">
        <f t="shared" si="0"/>
        <v>0.10000000000000009</v>
      </c>
      <c r="E7" s="1">
        <f t="shared" si="1"/>
        <v>6.432728814430155</v>
      </c>
    </row>
    <row r="8" spans="1:5" ht="12.75">
      <c r="A8">
        <v>6</v>
      </c>
      <c r="B8">
        <v>1.31</v>
      </c>
      <c r="C8">
        <v>6.2</v>
      </c>
      <c r="D8" s="1">
        <f t="shared" si="0"/>
        <v>0.10049875621120855</v>
      </c>
      <c r="E8" s="1">
        <f t="shared" si="1"/>
        <v>6.336884092359588</v>
      </c>
    </row>
    <row r="9" spans="1:5" ht="12.75">
      <c r="A9">
        <v>7</v>
      </c>
      <c r="B9">
        <v>1.32</v>
      </c>
      <c r="C9">
        <v>6.1</v>
      </c>
      <c r="D9" s="1">
        <f t="shared" si="0"/>
        <v>0.10049875621120943</v>
      </c>
      <c r="E9" s="1">
        <f t="shared" si="1"/>
        <v>6.241185784768788</v>
      </c>
    </row>
    <row r="10" spans="1:5" ht="12.75">
      <c r="A10">
        <v>8</v>
      </c>
      <c r="B10">
        <v>1.3</v>
      </c>
      <c r="C10">
        <v>6.05</v>
      </c>
      <c r="D10" s="1">
        <f t="shared" si="0"/>
        <v>0.05385164807134488</v>
      </c>
      <c r="E10" s="1">
        <f t="shared" si="1"/>
        <v>6.1880934058884405</v>
      </c>
    </row>
    <row r="11" spans="1:5" ht="12.75">
      <c r="A11">
        <v>9</v>
      </c>
      <c r="B11">
        <v>1.3</v>
      </c>
      <c r="C11">
        <v>6</v>
      </c>
      <c r="D11" s="1">
        <f t="shared" si="0"/>
        <v>0.04999999999999982</v>
      </c>
      <c r="E11" s="1">
        <f t="shared" si="1"/>
        <v>6.139218191268331</v>
      </c>
    </row>
    <row r="12" spans="1:5" ht="12.75">
      <c r="A12">
        <v>10</v>
      </c>
      <c r="B12">
        <v>1.3</v>
      </c>
      <c r="C12">
        <v>5.9</v>
      </c>
      <c r="D12" s="1">
        <f t="shared" si="0"/>
        <v>0.09999999999999964</v>
      </c>
      <c r="E12" s="1">
        <f t="shared" si="1"/>
        <v>6.041522986797286</v>
      </c>
    </row>
    <row r="13" spans="1:5" ht="12.75">
      <c r="A13">
        <v>11</v>
      </c>
      <c r="B13">
        <v>0</v>
      </c>
      <c r="C13">
        <v>0</v>
      </c>
      <c r="D13" s="1">
        <f t="shared" si="0"/>
        <v>6.041522986797286</v>
      </c>
      <c r="E13" s="1">
        <f t="shared" si="1"/>
        <v>0</v>
      </c>
    </row>
    <row r="14" spans="4:6" ht="12.75">
      <c r="D14" s="1">
        <f>SUM(D3:D13)</f>
        <v>13.011977390063887</v>
      </c>
      <c r="E14" s="1">
        <f>SUM(E3:E13)</f>
        <v>62.3539116845231</v>
      </c>
      <c r="F14" s="8" t="s">
        <v>4</v>
      </c>
    </row>
    <row r="15" spans="1:4" ht="12.75">
      <c r="A15" s="8" t="s">
        <v>5</v>
      </c>
      <c r="D15" s="1">
        <f>D14*10</f>
        <v>130.11977390063888</v>
      </c>
    </row>
    <row r="16" spans="5:6" ht="12.75">
      <c r="E16" s="1">
        <f>E14*2</f>
        <v>124.7078233690462</v>
      </c>
      <c r="F16" s="8" t="s">
        <v>6</v>
      </c>
    </row>
    <row r="17" spans="2:5" ht="12.75">
      <c r="B17" t="s">
        <v>7</v>
      </c>
      <c r="D17" s="4">
        <f>D15</f>
        <v>130.11977390063888</v>
      </c>
      <c r="E17" s="2">
        <f>E16</f>
        <v>124.7078233690462</v>
      </c>
    </row>
    <row r="18" spans="2:5" ht="12.75">
      <c r="B18" t="s">
        <v>8</v>
      </c>
      <c r="E18" s="3">
        <f>(E17-D17)/D17</f>
        <v>-0.04159206836406982</v>
      </c>
    </row>
    <row r="19" spans="2:5" ht="12.75">
      <c r="B19" t="s">
        <v>9</v>
      </c>
      <c r="E19" s="1">
        <f>D17/E17</f>
        <v>1.04339704106275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1</v>
      </c>
      <c r="C3">
        <v>6</v>
      </c>
      <c r="D3" s="1">
        <f>SQRT((B3-B2)^2+(C3-C2)^2)</f>
        <v>6.082762530298219</v>
      </c>
      <c r="E3" s="1">
        <f>SQRT((B3-B$2)^2+(C3-C$2)^2)</f>
        <v>6.082762530298219</v>
      </c>
    </row>
    <row r="4" spans="1:5" ht="12.75">
      <c r="A4">
        <v>2</v>
      </c>
      <c r="B4">
        <v>1.2</v>
      </c>
      <c r="C4">
        <v>7</v>
      </c>
      <c r="D4" s="1">
        <f aca="true" t="shared" si="0" ref="D4:D13">SQRT((B4-B3)^2+(C4-C3)^2)</f>
        <v>1.019803902718557</v>
      </c>
      <c r="E4" s="1">
        <f aca="true" t="shared" si="1" ref="E4:E13">SQRT((B4-B$2)^2+(C4-C$2)^2)</f>
        <v>7.102112361825881</v>
      </c>
    </row>
    <row r="5" spans="1:5" ht="12.75">
      <c r="A5">
        <v>3</v>
      </c>
      <c r="B5">
        <v>1.3</v>
      </c>
      <c r="C5">
        <v>8</v>
      </c>
      <c r="D5" s="1">
        <f t="shared" si="0"/>
        <v>1.004987562112089</v>
      </c>
      <c r="E5" s="1">
        <f t="shared" si="1"/>
        <v>8.104936767180853</v>
      </c>
    </row>
    <row r="6" spans="1:5" ht="12.75">
      <c r="A6">
        <v>4</v>
      </c>
      <c r="B6">
        <v>1.4</v>
      </c>
      <c r="C6">
        <v>9</v>
      </c>
      <c r="D6" s="1">
        <f t="shared" si="0"/>
        <v>1.004987562112089</v>
      </c>
      <c r="E6" s="1">
        <f t="shared" si="1"/>
        <v>9.10823802938856</v>
      </c>
    </row>
    <row r="7" spans="1:5" ht="12.75">
      <c r="A7">
        <v>5</v>
      </c>
      <c r="B7">
        <v>1.4</v>
      </c>
      <c r="C7">
        <v>9.5</v>
      </c>
      <c r="D7" s="1">
        <f t="shared" si="0"/>
        <v>0.5</v>
      </c>
      <c r="E7" s="1">
        <f t="shared" si="1"/>
        <v>9.60260381354974</v>
      </c>
    </row>
    <row r="8" spans="1:5" ht="12.75">
      <c r="A8">
        <v>6</v>
      </c>
      <c r="B8">
        <v>1.5</v>
      </c>
      <c r="C8">
        <v>10.5</v>
      </c>
      <c r="D8" s="1">
        <f t="shared" si="0"/>
        <v>1.004987562112089</v>
      </c>
      <c r="E8" s="1">
        <f t="shared" si="1"/>
        <v>10.606601717798213</v>
      </c>
    </row>
    <row r="9" spans="1:5" ht="12.75">
      <c r="A9">
        <v>7</v>
      </c>
      <c r="B9">
        <v>2</v>
      </c>
      <c r="C9">
        <v>10.5</v>
      </c>
      <c r="D9" s="1">
        <f t="shared" si="0"/>
        <v>0.5</v>
      </c>
      <c r="E9" s="1">
        <f t="shared" si="1"/>
        <v>10.688779163215974</v>
      </c>
    </row>
    <row r="10" spans="1:5" ht="12.75">
      <c r="A10">
        <v>8</v>
      </c>
      <c r="B10">
        <v>1.3</v>
      </c>
      <c r="C10">
        <v>6.05</v>
      </c>
      <c r="D10" s="1">
        <f t="shared" si="0"/>
        <v>4.504719747109691</v>
      </c>
      <c r="E10" s="1">
        <f t="shared" si="1"/>
        <v>6.1880934058884405</v>
      </c>
    </row>
    <row r="11" spans="1:5" ht="12.75">
      <c r="A11">
        <v>9</v>
      </c>
      <c r="B11">
        <v>1.3</v>
      </c>
      <c r="C11">
        <v>6</v>
      </c>
      <c r="D11" s="1">
        <f t="shared" si="0"/>
        <v>0.04999999999999982</v>
      </c>
      <c r="E11" s="1">
        <f t="shared" si="1"/>
        <v>6.139218191268331</v>
      </c>
    </row>
    <row r="12" spans="1:5" ht="12.75">
      <c r="A12">
        <v>10</v>
      </c>
      <c r="B12">
        <v>1.3</v>
      </c>
      <c r="C12">
        <v>5.9</v>
      </c>
      <c r="D12" s="1">
        <f t="shared" si="0"/>
        <v>0.09999999999999964</v>
      </c>
      <c r="E12" s="1">
        <f t="shared" si="1"/>
        <v>6.041522986797286</v>
      </c>
    </row>
    <row r="13" spans="1:5" ht="12.75">
      <c r="A13">
        <v>11</v>
      </c>
      <c r="B13">
        <v>0</v>
      </c>
      <c r="C13">
        <v>0</v>
      </c>
      <c r="D13" s="1">
        <f t="shared" si="0"/>
        <v>6.041522986797286</v>
      </c>
      <c r="E13" s="1">
        <f t="shared" si="1"/>
        <v>0</v>
      </c>
    </row>
    <row r="14" spans="4:6" ht="12.75">
      <c r="D14" s="1">
        <f>SUM(D3:D13)</f>
        <v>21.81377185326002</v>
      </c>
      <c r="E14" s="1">
        <f>SUM(E3:E13)</f>
        <v>79.6648689672115</v>
      </c>
      <c r="F14" s="8" t="s">
        <v>4</v>
      </c>
    </row>
    <row r="15" spans="1:4" ht="12.75">
      <c r="A15" s="8" t="s">
        <v>5</v>
      </c>
      <c r="D15" s="1">
        <f>D14*10</f>
        <v>218.13771853260022</v>
      </c>
    </row>
    <row r="16" spans="5:6" ht="12.75">
      <c r="E16" s="1">
        <f>E14*2</f>
        <v>159.329737934423</v>
      </c>
      <c r="F16" s="8" t="s">
        <v>6</v>
      </c>
    </row>
    <row r="17" spans="2:5" ht="12.75">
      <c r="B17" t="s">
        <v>7</v>
      </c>
      <c r="D17" s="4">
        <f>D15</f>
        <v>218.13771853260022</v>
      </c>
      <c r="E17" s="2">
        <f>E16</f>
        <v>159.329737934423</v>
      </c>
    </row>
    <row r="18" spans="2:5" ht="12.75">
      <c r="B18" t="s">
        <v>8</v>
      </c>
      <c r="E18" s="3">
        <f>(E17-D17)/D17</f>
        <v>-0.2695910684029112</v>
      </c>
    </row>
    <row r="19" spans="2:5" ht="12.75">
      <c r="B19" t="s">
        <v>9</v>
      </c>
      <c r="E19" s="1">
        <f>D17/E17</f>
        <v>1.369096073090771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1</v>
      </c>
      <c r="C3">
        <v>6</v>
      </c>
      <c r="D3" s="1">
        <f>SQRT((B3-B2)^2+(C3-C2)^2)</f>
        <v>6.082762530298219</v>
      </c>
      <c r="E3" s="1">
        <f>SQRT((B3-B$2)^2+(C3-C$2)^2)</f>
        <v>6.082762530298219</v>
      </c>
    </row>
    <row r="4" spans="1:5" ht="12.75">
      <c r="A4">
        <v>2</v>
      </c>
      <c r="B4">
        <v>1.2</v>
      </c>
      <c r="C4">
        <v>7</v>
      </c>
      <c r="D4" s="1">
        <f>SQRT((B4-B3)^2+(C4-C3)^2)</f>
        <v>1.019803902718557</v>
      </c>
      <c r="E4" s="1">
        <f>SQRT((B4-B$2)^2+(C4-C$2)^2)</f>
        <v>7.102112361825881</v>
      </c>
    </row>
    <row r="5" spans="1:5" ht="12.75">
      <c r="A5">
        <v>3</v>
      </c>
      <c r="B5">
        <v>1.3</v>
      </c>
      <c r="C5">
        <v>8</v>
      </c>
      <c r="D5" s="1">
        <f>SQRT((B5-B4)^2+(C5-C4)^2)</f>
        <v>1.004987562112089</v>
      </c>
      <c r="E5" s="1">
        <f>SQRT((B5-B$2)^2+(C5-C$2)^2)</f>
        <v>8.104936767180853</v>
      </c>
    </row>
    <row r="6" spans="1:5" ht="12.75">
      <c r="A6">
        <v>4</v>
      </c>
      <c r="B6">
        <v>0</v>
      </c>
      <c r="C6">
        <v>0</v>
      </c>
      <c r="D6" s="1">
        <f>SQRT((B6-B5)^2+(C6-C5)^2)</f>
        <v>8.104936767180853</v>
      </c>
      <c r="E6" s="1">
        <f>SQRT((B6-B$2)^2+(C6-C$2)^2)</f>
        <v>0</v>
      </c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6" ht="12.75">
      <c r="D14" s="1">
        <f>SUM(D3:D13)</f>
        <v>16.21249076230972</v>
      </c>
      <c r="E14" s="1">
        <f>SUM(E3:E13)</f>
        <v>21.289811659304952</v>
      </c>
      <c r="F14" s="8" t="s">
        <v>4</v>
      </c>
    </row>
    <row r="15" spans="1:4" ht="12.75">
      <c r="A15" s="8" t="s">
        <v>10</v>
      </c>
      <c r="D15" s="1">
        <f>D14*3</f>
        <v>48.63747228692916</v>
      </c>
    </row>
    <row r="16" spans="5:6" ht="12.75">
      <c r="E16" s="1">
        <f>E14*2</f>
        <v>42.579623318609904</v>
      </c>
      <c r="F16" s="8" t="s">
        <v>6</v>
      </c>
    </row>
    <row r="17" spans="2:5" ht="12.75">
      <c r="B17" t="s">
        <v>7</v>
      </c>
      <c r="D17" s="4">
        <f>D15</f>
        <v>48.63747228692916</v>
      </c>
      <c r="E17" s="2">
        <f>E16</f>
        <v>42.579623318609904</v>
      </c>
    </row>
    <row r="18" spans="2:5" ht="12.75">
      <c r="B18" t="s">
        <v>8</v>
      </c>
      <c r="E18" s="3">
        <f>(E17-D17)/D17</f>
        <v>-0.12455106491928535</v>
      </c>
    </row>
    <row r="19" spans="2:5" ht="12.75">
      <c r="B19" t="s">
        <v>9</v>
      </c>
      <c r="E19" s="1">
        <f>D17/E17</f>
        <v>1.1422710793609019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1</v>
      </c>
      <c r="C3">
        <v>1</v>
      </c>
      <c r="D3" s="1">
        <f>SQRT((B3-B2)^2+(C3-C2)^2)</f>
        <v>1.4142135623730951</v>
      </c>
      <c r="E3" s="1">
        <f>SQRT((B3-B$2)^2+(C3-C$2)^2)</f>
        <v>1.4142135623730951</v>
      </c>
    </row>
    <row r="4" spans="1:5" ht="12.75">
      <c r="A4">
        <v>2</v>
      </c>
      <c r="B4">
        <v>1.5</v>
      </c>
      <c r="C4">
        <v>1.5</v>
      </c>
      <c r="D4" s="1">
        <f>SQRT((B4-B3)^2+(C4-C3)^2)</f>
        <v>0.7071067811865476</v>
      </c>
      <c r="E4" s="1">
        <f>SQRT((B4-B$2)^2+(C4-C$2)^2)</f>
        <v>2.1213203435596424</v>
      </c>
    </row>
    <row r="5" spans="1:5" ht="12.75">
      <c r="A5">
        <v>3</v>
      </c>
      <c r="B5">
        <v>1.9</v>
      </c>
      <c r="C5">
        <v>2</v>
      </c>
      <c r="D5" s="1">
        <f>SQRT((B5-B4)^2+(C5-C4)^2)</f>
        <v>0.6403124237432848</v>
      </c>
      <c r="E5" s="1">
        <f>SQRT((B5-B$2)^2+(C5-C$2)^2)</f>
        <v>2.758622844826744</v>
      </c>
    </row>
    <row r="6" spans="1:5" ht="12.75">
      <c r="A6">
        <v>4</v>
      </c>
      <c r="B6">
        <v>0</v>
      </c>
      <c r="C6">
        <v>0</v>
      </c>
      <c r="D6" s="1">
        <f>SQRT((B6-B5)^2+(C6-C5)^2)</f>
        <v>2.758622844826744</v>
      </c>
      <c r="E6" s="1">
        <f>SQRT((B6-B$2)^2+(C6-C$2)^2)</f>
        <v>0</v>
      </c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6" ht="12.75">
      <c r="D14" s="1">
        <f>SUM(D3:D13)</f>
        <v>5.520255612129672</v>
      </c>
      <c r="E14" s="1">
        <f>SUM(E3:E13)</f>
        <v>6.294156750759482</v>
      </c>
      <c r="F14" s="8" t="s">
        <v>4</v>
      </c>
    </row>
    <row r="15" spans="1:4" ht="12.75">
      <c r="A15" s="8" t="s">
        <v>10</v>
      </c>
      <c r="D15" s="1">
        <f>D14*3</f>
        <v>16.560766836389014</v>
      </c>
    </row>
    <row r="16" spans="5:6" ht="12.75">
      <c r="E16" s="1">
        <f>E14*2</f>
        <v>12.588313501518964</v>
      </c>
      <c r="F16" s="8" t="s">
        <v>6</v>
      </c>
    </row>
    <row r="17" spans="2:5" ht="12.75">
      <c r="B17" t="s">
        <v>7</v>
      </c>
      <c r="D17" s="4">
        <f>D15</f>
        <v>16.560766836389014</v>
      </c>
      <c r="E17" s="2">
        <f>E16</f>
        <v>12.588313501518964</v>
      </c>
    </row>
    <row r="18" spans="2:5" ht="12.75">
      <c r="B18" t="s">
        <v>8</v>
      </c>
      <c r="E18" s="3">
        <f>(E17-D17)/D17</f>
        <v>-0.23987134014479136</v>
      </c>
    </row>
    <row r="19" spans="2:5" ht="12.75">
      <c r="B19" t="s">
        <v>9</v>
      </c>
      <c r="E19" s="1">
        <f>D17/E17</f>
        <v>1.3155667623300544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2.421875" style="0" customWidth="1"/>
    <col min="5" max="5" width="11.421875" style="0" customWidth="1"/>
    <col min="6" max="6" width="16.57421875" style="0" customWidth="1"/>
  </cols>
  <sheetData>
    <row r="1" spans="1:5" ht="12.75">
      <c r="A1" s="6" t="s">
        <v>15</v>
      </c>
      <c r="B1" s="6" t="s">
        <v>0</v>
      </c>
      <c r="C1" s="6" t="s">
        <v>1</v>
      </c>
      <c r="D1" s="7" t="s">
        <v>2</v>
      </c>
      <c r="E1" s="7" t="s">
        <v>3</v>
      </c>
    </row>
    <row r="2" spans="1:3" ht="12.75">
      <c r="A2">
        <v>0</v>
      </c>
      <c r="B2">
        <v>0</v>
      </c>
      <c r="C2">
        <v>0</v>
      </c>
    </row>
    <row r="3" spans="1:5" ht="12.75">
      <c r="A3">
        <v>1</v>
      </c>
      <c r="B3">
        <v>1</v>
      </c>
      <c r="C3">
        <v>1</v>
      </c>
      <c r="D3" s="1">
        <f>SQRT((B3-B2)^2+(C3-C2)^2)</f>
        <v>1.4142135623730951</v>
      </c>
      <c r="E3" s="1">
        <f>SQRT((B3-B$2)^2+(C3-C$2)^2)</f>
        <v>1.4142135623730951</v>
      </c>
    </row>
    <row r="4" spans="1:5" ht="12.75">
      <c r="A4">
        <v>2</v>
      </c>
      <c r="B4">
        <v>1.1</v>
      </c>
      <c r="C4">
        <v>0.9</v>
      </c>
      <c r="D4" s="1">
        <f>SQRT((B4-B3)^2+(C4-C3)^2)</f>
        <v>0.14142135623730953</v>
      </c>
      <c r="E4" s="1">
        <f>SQRT((B4-B$2)^2+(C4-C$2)^2)</f>
        <v>1.4212670403551897</v>
      </c>
    </row>
    <row r="5" spans="1:5" ht="12.75">
      <c r="A5">
        <v>3</v>
      </c>
      <c r="B5">
        <v>1</v>
      </c>
      <c r="C5">
        <v>0.8</v>
      </c>
      <c r="D5" s="1">
        <f>SQRT((B5-B4)^2+(C5-C4)^2)</f>
        <v>0.14142135623730953</v>
      </c>
      <c r="E5" s="1">
        <f>SQRT((B5-B$2)^2+(C5-C$2)^2)</f>
        <v>1.2806248474865698</v>
      </c>
    </row>
    <row r="6" spans="1:5" ht="12.75">
      <c r="A6">
        <v>4</v>
      </c>
      <c r="B6">
        <v>0</v>
      </c>
      <c r="C6">
        <v>0</v>
      </c>
      <c r="D6" s="1">
        <f>SQRT((B6-B5)^2+(C6-C5)^2)</f>
        <v>1.2806248474865698</v>
      </c>
      <c r="E6" s="1">
        <f>SQRT((B6-B$2)^2+(C6-C$2)^2)</f>
        <v>0</v>
      </c>
    </row>
    <row r="7" spans="4:5" ht="12.75">
      <c r="D7" s="1"/>
      <c r="E7" s="1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6" ht="12.75">
      <c r="D14" s="1">
        <f>SUM(D3:D13)</f>
        <v>2.9776811223342836</v>
      </c>
      <c r="E14" s="1">
        <f>SUM(E3:E13)</f>
        <v>4.116105450214855</v>
      </c>
      <c r="F14" s="8" t="s">
        <v>4</v>
      </c>
    </row>
    <row r="15" spans="1:4" ht="12.75">
      <c r="A15" s="8" t="s">
        <v>10</v>
      </c>
      <c r="D15" s="1">
        <f>D14*3</f>
        <v>8.93304336700285</v>
      </c>
    </row>
    <row r="16" spans="5:6" ht="12.75">
      <c r="E16" s="1">
        <f>E14*2</f>
        <v>8.23221090042971</v>
      </c>
      <c r="F16" s="8" t="s">
        <v>6</v>
      </c>
    </row>
    <row r="17" spans="2:5" ht="12.75">
      <c r="B17" t="s">
        <v>7</v>
      </c>
      <c r="D17" s="4">
        <f>D15</f>
        <v>8.93304336700285</v>
      </c>
      <c r="E17" s="2">
        <f>E16</f>
        <v>8.23221090042971</v>
      </c>
    </row>
    <row r="18" spans="2:5" ht="12.75">
      <c r="B18" t="s">
        <v>8</v>
      </c>
      <c r="E18" s="3">
        <f>(E17-D17)/D17</f>
        <v>-0.07845394204195824</v>
      </c>
    </row>
    <row r="19" spans="2:5" ht="12.75">
      <c r="B19" t="s">
        <v>9</v>
      </c>
      <c r="E19" s="1">
        <f>D17/E17</f>
        <v>1.0851329582113305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5" ht="12.75">
      <c r="A35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Watson</dc:creator>
  <cp:keywords/>
  <dc:description/>
  <cp:lastModifiedBy>mwatson</cp:lastModifiedBy>
  <dcterms:created xsi:type="dcterms:W3CDTF">2007-06-04T12:47:06Z</dcterms:created>
  <dcterms:modified xsi:type="dcterms:W3CDTF">2012-09-20T14:56:46Z</dcterms:modified>
  <cp:category/>
  <cp:version/>
  <cp:contentType/>
  <cp:contentStatus/>
</cp:coreProperties>
</file>